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48" i="1" l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L90" i="1"/>
  <c r="L101" i="1" s="1"/>
  <c r="J90" i="1"/>
  <c r="J101" i="1" s="1"/>
  <c r="I90" i="1"/>
  <c r="I101" i="1" s="1"/>
  <c r="H90" i="1"/>
  <c r="G90" i="1"/>
  <c r="G101" i="1" s="1"/>
  <c r="F90" i="1"/>
  <c r="F101" i="1" s="1"/>
  <c r="B197" i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9" i="1"/>
  <c r="A159" i="1"/>
  <c r="L158" i="1"/>
  <c r="J158" i="1"/>
  <c r="I158" i="1"/>
  <c r="H158" i="1"/>
  <c r="G158" i="1"/>
  <c r="F158" i="1"/>
  <c r="B149" i="1"/>
  <c r="A149" i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H10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8" i="1" l="1"/>
  <c r="F198" i="1"/>
  <c r="G198" i="1"/>
  <c r="L198" i="1"/>
  <c r="H198" i="1"/>
  <c r="I198" i="1"/>
</calcChain>
</file>

<file path=xl/sharedStrings.xml><?xml version="1.0" encoding="utf-8"?>
<sst xmlns="http://schemas.openxmlformats.org/spreadsheetml/2006/main" count="321" uniqueCount="103">
  <si>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</si>
  <si>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</si>
  <si>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</si>
  <si>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</si>
  <si>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</si>
  <si>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</si>
  <si>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</si>
  <si>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</si>
  <si>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</si>
  <si>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</si>
  <si>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</si>
  <si>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</si>
  <si>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</si>
  <si>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</si>
  <si>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</si>
  <si>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</si>
  <si>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</si>
  <si>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</si>
  <si>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</si>
  <si>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</si>
  <si>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</si>
  <si>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</si>
  <si>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</si>
  <si>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</si>
  <si>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</si>
  <si>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</si>
  <si>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</si>
  <si>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</si>
  <si>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</si>
  <si>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</si>
  <si>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</si>
  <si>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</si>
  <si>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</si>
  <si>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</si>
  <si>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</si>
  <si>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</si>
  <si>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</si>
  <si>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</si>
  <si>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</si>
  <si>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54-2к-2020</t>
  </si>
  <si>
    <t>54-1з-2020</t>
  </si>
  <si>
    <t>54-2гн-2020</t>
  </si>
  <si>
    <t>Пром</t>
  </si>
  <si>
    <t>54-3гн-2020</t>
  </si>
  <si>
    <t>54-3соус-2020</t>
  </si>
  <si>
    <t>54-13з-2020</t>
  </si>
  <si>
    <t>54-1т-2020</t>
  </si>
  <si>
    <t>54-4гн-2020</t>
  </si>
  <si>
    <t>54-1хн-2020</t>
  </si>
  <si>
    <t>54-7з-2020</t>
  </si>
  <si>
    <t>54-11з-2020</t>
  </si>
  <si>
    <t>54-6к-2020</t>
  </si>
  <si>
    <t>54-21гн-2020</t>
  </si>
  <si>
    <t>пПром</t>
  </si>
  <si>
    <t>54-23гн-2020</t>
  </si>
  <si>
    <t>54-5соус</t>
  </si>
  <si>
    <t>20,8/</t>
  </si>
  <si>
    <t>МБОУ "Бурлыкская СОШ"</t>
  </si>
  <si>
    <t>директор школы</t>
  </si>
  <si>
    <t>М.Ж. Сакенов</t>
  </si>
  <si>
    <t>Каша вязкая молочная кукурузная</t>
  </si>
  <si>
    <t>Сыр твёрдых сортов в нарезке</t>
  </si>
  <si>
    <t>Чай с сахаром</t>
  </si>
  <si>
    <t>Хлеб пшеничный 1 или в/с</t>
  </si>
  <si>
    <t>Яблоко</t>
  </si>
  <si>
    <t>Хлеб ржано-пшеничный</t>
  </si>
  <si>
    <t>Чай с лимоном и сахаром</t>
  </si>
  <si>
    <t>Хлеб ржано пшеничный</t>
  </si>
  <si>
    <t>Соус красный основной</t>
  </si>
  <si>
    <t>Салат из отварной свеклы</t>
  </si>
  <si>
    <t>соус</t>
  </si>
  <si>
    <t>салат</t>
  </si>
  <si>
    <t>Картофельное пюре, катлета из курицы</t>
  </si>
  <si>
    <t>54-11г-54-5м 2020</t>
  </si>
  <si>
    <t>Запеканка из творога</t>
  </si>
  <si>
    <t>Джем из абрикосов</t>
  </si>
  <si>
    <t>Чай с молоком и сахаром</t>
  </si>
  <si>
    <t>Хлеб пшеничный из муки 1 или в/с</t>
  </si>
  <si>
    <t>джем</t>
  </si>
  <si>
    <t>Макароны отварные ,рыба тушённая в томате с овощами</t>
  </si>
  <si>
    <t>54-1г-2020 54-11р 2020</t>
  </si>
  <si>
    <t>Компот из сухофруктов</t>
  </si>
  <si>
    <t>Салат из белокочанной капусты</t>
  </si>
  <si>
    <t>Картофельное пюре ,шницель из говядины</t>
  </si>
  <si>
    <t>54-11г-202054-4м 2020</t>
  </si>
  <si>
    <t>Соус молочный натуральный</t>
  </si>
  <si>
    <t>Салат из моркови и яблок</t>
  </si>
  <si>
    <t>Каша вязкая молочная пшённая</t>
  </si>
  <si>
    <t>Какао с молоком</t>
  </si>
  <si>
    <t>Банан</t>
  </si>
  <si>
    <t>Каша гречневая рассыпчатая ,курица тушённая в томате</t>
  </si>
  <si>
    <t>54-4г-202054-25м 2020</t>
  </si>
  <si>
    <t>Хлеб пшеничный из муки 1 и в/с</t>
  </si>
  <si>
    <t>Витаминный напиток витошка</t>
  </si>
  <si>
    <t>Рис отварной ,катлета из курицы</t>
  </si>
  <si>
    <t>54-6г-202054-5м 2020</t>
  </si>
  <si>
    <t>Апельсин</t>
  </si>
  <si>
    <t>Салат из белокачанной капусты</t>
  </si>
  <si>
    <t>Соус молочный</t>
  </si>
  <si>
    <t>Картофель отварной в молоке ,катлета рыбная любительская</t>
  </si>
  <si>
    <t>54-10г-202054-14р 2020</t>
  </si>
  <si>
    <t>Кофейный напиток</t>
  </si>
  <si>
    <t>Джем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</si>
</sst>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I188" sqref="I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57</v>
      </c>
      <c r="D1" s="58"/>
      <c r="E1" s="58"/>
      <c r="F1" s="12" t="s">
        <v>16</v>
      </c>
      <c r="G1" s="2" t="s">
        <v>17</v>
      </c>
      <c r="H1" s="59" t="s">
        <v>58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59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>
        <v>200</v>
      </c>
      <c r="G6" s="40">
        <v>7.2</v>
      </c>
      <c r="H6" s="40">
        <v>9.1999999999999993</v>
      </c>
      <c r="I6" s="40">
        <v>44</v>
      </c>
      <c r="J6" s="40">
        <v>287.8</v>
      </c>
      <c r="K6" s="41" t="s">
        <v>39</v>
      </c>
      <c r="L6" s="40">
        <v>16.03</v>
      </c>
    </row>
    <row r="7" spans="1:12" ht="15" x14ac:dyDescent="0.25">
      <c r="A7" s="23"/>
      <c r="B7" s="15"/>
      <c r="C7" s="11"/>
      <c r="D7" s="6"/>
      <c r="E7" s="42" t="s">
        <v>61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40</v>
      </c>
      <c r="L7" s="43">
        <v>9.75</v>
      </c>
    </row>
    <row r="8" spans="1:12" ht="25.5" x14ac:dyDescent="0.25">
      <c r="A8" s="23"/>
      <c r="B8" s="15"/>
      <c r="C8" s="11"/>
      <c r="D8" s="7" t="s">
        <v>22</v>
      </c>
      <c r="E8" s="42" t="s">
        <v>62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41</v>
      </c>
      <c r="L8" s="43">
        <v>0.98</v>
      </c>
    </row>
    <row r="9" spans="1:12" ht="15" x14ac:dyDescent="0.25">
      <c r="A9" s="23"/>
      <c r="B9" s="15"/>
      <c r="C9" s="11"/>
      <c r="D9" s="7" t="s">
        <v>23</v>
      </c>
      <c r="E9" s="42" t="s">
        <v>63</v>
      </c>
      <c r="F9" s="43">
        <v>15</v>
      </c>
      <c r="G9" s="43">
        <v>1.1000000000000001</v>
      </c>
      <c r="H9" s="43">
        <v>0.1</v>
      </c>
      <c r="I9" s="43">
        <v>7.4</v>
      </c>
      <c r="J9" s="43">
        <v>35.200000000000003</v>
      </c>
      <c r="K9" s="44" t="s">
        <v>42</v>
      </c>
      <c r="L9" s="43">
        <v>0.75</v>
      </c>
    </row>
    <row r="10" spans="1:12" ht="15" x14ac:dyDescent="0.25">
      <c r="A10" s="23"/>
      <c r="B10" s="15"/>
      <c r="C10" s="11"/>
      <c r="D10" s="7" t="s">
        <v>24</v>
      </c>
      <c r="E10" s="42" t="s">
        <v>64</v>
      </c>
      <c r="F10" s="43">
        <v>150</v>
      </c>
      <c r="G10" s="43">
        <v>0.6</v>
      </c>
      <c r="H10" s="43">
        <v>0.6</v>
      </c>
      <c r="I10" s="43">
        <v>14.7</v>
      </c>
      <c r="J10" s="43">
        <v>66.599999999999994</v>
      </c>
      <c r="K10" s="44" t="s">
        <v>42</v>
      </c>
      <c r="L10" s="43">
        <v>18</v>
      </c>
    </row>
    <row r="11" spans="1:12" ht="15" x14ac:dyDescent="0.25">
      <c r="A11" s="23"/>
      <c r="B11" s="15"/>
      <c r="C11" s="11"/>
      <c r="D11" s="6" t="s">
        <v>23</v>
      </c>
      <c r="E11" s="42" t="s">
        <v>65</v>
      </c>
      <c r="F11" s="43">
        <v>15</v>
      </c>
      <c r="G11" s="43">
        <v>1</v>
      </c>
      <c r="H11" s="43">
        <v>0.2</v>
      </c>
      <c r="I11" s="43">
        <v>5</v>
      </c>
      <c r="J11" s="43">
        <v>25.6</v>
      </c>
      <c r="K11" s="44" t="s">
        <v>42</v>
      </c>
      <c r="L11" s="43">
        <v>0.72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13.599999999999998</v>
      </c>
      <c r="H13" s="19">
        <f t="shared" si="0"/>
        <v>14.499999999999998</v>
      </c>
      <c r="I13" s="19">
        <f t="shared" si="0"/>
        <v>77.5</v>
      </c>
      <c r="J13" s="19">
        <f t="shared" si="0"/>
        <v>495.70000000000005</v>
      </c>
      <c r="K13" s="25"/>
      <c r="L13" s="19">
        <f t="shared" ref="L13" si="1">SUM(L6:L12)</f>
        <v>46.230000000000004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595</v>
      </c>
      <c r="G24" s="32">
        <f t="shared" ref="G24:J24" si="4">G13+G23</f>
        <v>13.599999999999998</v>
      </c>
      <c r="H24" s="32">
        <f t="shared" si="4"/>
        <v>14.499999999999998</v>
      </c>
      <c r="I24" s="32">
        <f t="shared" si="4"/>
        <v>77.5</v>
      </c>
      <c r="J24" s="32">
        <f t="shared" si="4"/>
        <v>495.70000000000005</v>
      </c>
      <c r="K24" s="32"/>
      <c r="L24" s="32">
        <f t="shared" ref="L24" si="5">L13+L23</f>
        <v>46.230000000000004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72</v>
      </c>
      <c r="F25" s="40">
        <v>240</v>
      </c>
      <c r="G25" s="51">
        <v>20.3</v>
      </c>
      <c r="H25" s="51">
        <v>9.1</v>
      </c>
      <c r="I25" s="51">
        <v>31.8</v>
      </c>
      <c r="J25" s="51">
        <v>291.2</v>
      </c>
      <c r="K25" s="52" t="s">
        <v>73</v>
      </c>
      <c r="L25" s="51">
        <v>29.11</v>
      </c>
    </row>
    <row r="26" spans="1:12" ht="15" x14ac:dyDescent="0.25">
      <c r="A26" s="14"/>
      <c r="B26" s="15"/>
      <c r="C26" s="11"/>
      <c r="D26" s="6"/>
      <c r="E26" s="42"/>
      <c r="F26" s="43"/>
      <c r="G26" s="5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66</v>
      </c>
      <c r="F27" s="43">
        <v>200</v>
      </c>
      <c r="G27" s="53">
        <v>0.2</v>
      </c>
      <c r="H27" s="43">
        <v>0.1</v>
      </c>
      <c r="I27" s="43">
        <v>6.6</v>
      </c>
      <c r="J27" s="43">
        <v>27.9</v>
      </c>
      <c r="K27" s="44" t="s">
        <v>43</v>
      </c>
      <c r="L27" s="43">
        <v>2.33</v>
      </c>
    </row>
    <row r="28" spans="1:12" ht="15" x14ac:dyDescent="0.25">
      <c r="A28" s="14"/>
      <c r="B28" s="15"/>
      <c r="C28" s="11"/>
      <c r="D28" s="7" t="s">
        <v>23</v>
      </c>
      <c r="E28" s="42" t="s">
        <v>63</v>
      </c>
      <c r="F28" s="43">
        <v>30</v>
      </c>
      <c r="G28" s="53">
        <v>2.2999999999999998</v>
      </c>
      <c r="H28" s="43">
        <v>0.2</v>
      </c>
      <c r="I28" s="43">
        <v>14.8</v>
      </c>
      <c r="J28" s="43">
        <v>70.3</v>
      </c>
      <c r="K28" s="44" t="s">
        <v>42</v>
      </c>
      <c r="L28" s="43">
        <v>1.5</v>
      </c>
    </row>
    <row r="29" spans="1:12" ht="15" x14ac:dyDescent="0.25">
      <c r="A29" s="14"/>
      <c r="B29" s="15"/>
      <c r="C29" s="11"/>
      <c r="D29" s="7" t="s">
        <v>23</v>
      </c>
      <c r="E29" s="42" t="s">
        <v>67</v>
      </c>
      <c r="F29" s="43">
        <v>15</v>
      </c>
      <c r="G29" s="53">
        <v>1</v>
      </c>
      <c r="H29" s="43">
        <v>0.2</v>
      </c>
      <c r="I29" s="43">
        <v>5</v>
      </c>
      <c r="J29" s="43">
        <v>25.6</v>
      </c>
      <c r="K29" s="44" t="s">
        <v>42</v>
      </c>
      <c r="L29" s="43">
        <v>0.72</v>
      </c>
    </row>
    <row r="30" spans="1:12" ht="25.5" x14ac:dyDescent="0.25">
      <c r="A30" s="14"/>
      <c r="B30" s="15"/>
      <c r="C30" s="11"/>
      <c r="D30" s="6" t="s">
        <v>70</v>
      </c>
      <c r="E30" s="42" t="s">
        <v>68</v>
      </c>
      <c r="F30" s="43">
        <v>30</v>
      </c>
      <c r="G30" s="53">
        <v>1.1000000000000001</v>
      </c>
      <c r="H30" s="43">
        <v>0.9</v>
      </c>
      <c r="I30" s="43">
        <v>3.1</v>
      </c>
      <c r="J30" s="43">
        <v>24.7</v>
      </c>
      <c r="K30" s="44" t="s">
        <v>44</v>
      </c>
      <c r="L30" s="43">
        <v>1.33</v>
      </c>
    </row>
    <row r="31" spans="1:12" ht="25.5" x14ac:dyDescent="0.25">
      <c r="A31" s="14"/>
      <c r="B31" s="15"/>
      <c r="C31" s="11"/>
      <c r="D31" s="6" t="s">
        <v>71</v>
      </c>
      <c r="E31" s="42" t="s">
        <v>69</v>
      </c>
      <c r="F31" s="43">
        <v>80</v>
      </c>
      <c r="G31" s="53">
        <v>1.1000000000000001</v>
      </c>
      <c r="H31" s="43">
        <v>3.6</v>
      </c>
      <c r="I31" s="43">
        <v>6.1</v>
      </c>
      <c r="J31" s="43">
        <v>60.8</v>
      </c>
      <c r="K31" s="44" t="s">
        <v>45</v>
      </c>
      <c r="L31" s="43">
        <v>5.16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26.000000000000004</v>
      </c>
      <c r="H32" s="19">
        <f t="shared" ref="H32" si="7">SUM(H25:H31)</f>
        <v>14.099999999999998</v>
      </c>
      <c r="I32" s="19">
        <f t="shared" ref="I32" si="8">SUM(I25:I31)</f>
        <v>67.400000000000006</v>
      </c>
      <c r="J32" s="19">
        <f t="shared" ref="J32:L32" si="9">SUM(J25:J31)</f>
        <v>500.5</v>
      </c>
      <c r="K32" s="25"/>
      <c r="L32" s="19">
        <f t="shared" si="9"/>
        <v>40.149999999999991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595</v>
      </c>
      <c r="G43" s="32">
        <f t="shared" ref="G43" si="14">G32+G42</f>
        <v>26.000000000000004</v>
      </c>
      <c r="H43" s="32">
        <f t="shared" ref="H43" si="15">H32+H42</f>
        <v>14.099999999999998</v>
      </c>
      <c r="I43" s="32">
        <f t="shared" ref="I43" si="16">I32+I42</f>
        <v>67.400000000000006</v>
      </c>
      <c r="J43" s="32">
        <f t="shared" ref="J43:L43" si="17">J32+J42</f>
        <v>500.5</v>
      </c>
      <c r="K43" s="32"/>
      <c r="L43" s="32">
        <f t="shared" si="17"/>
        <v>40.149999999999991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150</v>
      </c>
      <c r="G44" s="40">
        <v>29.7</v>
      </c>
      <c r="H44" s="40">
        <v>10.7</v>
      </c>
      <c r="I44" s="40">
        <v>21.6</v>
      </c>
      <c r="J44" s="40">
        <v>301.32</v>
      </c>
      <c r="K44" s="41" t="s">
        <v>46</v>
      </c>
      <c r="L44" s="40">
        <v>55.29</v>
      </c>
    </row>
    <row r="45" spans="1:12" ht="15" x14ac:dyDescent="0.25">
      <c r="A45" s="23"/>
      <c r="B45" s="15"/>
      <c r="C45" s="11"/>
      <c r="D45" s="6" t="s">
        <v>78</v>
      </c>
      <c r="E45" s="42" t="s">
        <v>75</v>
      </c>
      <c r="F45" s="43">
        <v>20</v>
      </c>
      <c r="G45" s="43">
        <v>0.1</v>
      </c>
      <c r="H45" s="43">
        <v>0</v>
      </c>
      <c r="I45" s="43">
        <v>14.4</v>
      </c>
      <c r="J45" s="43">
        <v>57.9</v>
      </c>
      <c r="K45" s="44" t="s">
        <v>42</v>
      </c>
      <c r="L45" s="43">
        <v>3</v>
      </c>
    </row>
    <row r="46" spans="1:12" ht="25.5" x14ac:dyDescent="0.25">
      <c r="A46" s="23"/>
      <c r="B46" s="15"/>
      <c r="C46" s="11"/>
      <c r="D46" s="7" t="s">
        <v>22</v>
      </c>
      <c r="E46" s="42" t="s">
        <v>76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47</v>
      </c>
      <c r="L46" s="43">
        <v>4.53</v>
      </c>
    </row>
    <row r="47" spans="1:12" ht="15" x14ac:dyDescent="0.25">
      <c r="A47" s="23"/>
      <c r="B47" s="15"/>
      <c r="C47" s="11"/>
      <c r="D47" s="7" t="s">
        <v>23</v>
      </c>
      <c r="E47" s="42" t="s">
        <v>77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42</v>
      </c>
      <c r="L47" s="43">
        <v>2.25</v>
      </c>
    </row>
    <row r="48" spans="1:12" ht="15" x14ac:dyDescent="0.25">
      <c r="A48" s="23"/>
      <c r="B48" s="15"/>
      <c r="C48" s="11"/>
      <c r="D48" s="7" t="s">
        <v>24</v>
      </c>
      <c r="E48" s="42" t="s">
        <v>64</v>
      </c>
      <c r="F48" s="43">
        <v>150</v>
      </c>
      <c r="G48" s="43">
        <v>0.6</v>
      </c>
      <c r="H48" s="43">
        <v>0.6</v>
      </c>
      <c r="I48" s="43">
        <v>14.7</v>
      </c>
      <c r="J48" s="43">
        <v>66.599999999999994</v>
      </c>
      <c r="K48" s="44" t="s">
        <v>42</v>
      </c>
      <c r="L48" s="43">
        <v>18</v>
      </c>
    </row>
    <row r="49" spans="1:12" ht="15" x14ac:dyDescent="0.25">
      <c r="A49" s="23"/>
      <c r="B49" s="15"/>
      <c r="C49" s="11"/>
      <c r="D49" s="6" t="s">
        <v>23</v>
      </c>
      <c r="E49" s="42" t="s">
        <v>65</v>
      </c>
      <c r="F49" s="43">
        <v>25</v>
      </c>
      <c r="G49" s="43">
        <v>1.7</v>
      </c>
      <c r="H49" s="43">
        <v>0.3</v>
      </c>
      <c r="I49" s="43">
        <v>8.4</v>
      </c>
      <c r="J49" s="43">
        <v>42.7</v>
      </c>
      <c r="K49" s="44" t="s">
        <v>42</v>
      </c>
      <c r="L49" s="43">
        <v>1.2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37.100000000000009</v>
      </c>
      <c r="H51" s="19">
        <f t="shared" ref="H51" si="19">SUM(H44:H50)</f>
        <v>13.1</v>
      </c>
      <c r="I51" s="19">
        <f t="shared" ref="I51" si="20">SUM(I44:I50)</f>
        <v>89.800000000000011</v>
      </c>
      <c r="J51" s="19">
        <f t="shared" ref="J51:L51" si="21">SUM(J44:J50)</f>
        <v>624.91999999999996</v>
      </c>
      <c r="K51" s="25"/>
      <c r="L51" s="19">
        <f t="shared" si="21"/>
        <v>84.27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590</v>
      </c>
      <c r="G62" s="32">
        <f t="shared" ref="G62" si="26">G51+G61</f>
        <v>37.100000000000009</v>
      </c>
      <c r="H62" s="32">
        <f t="shared" ref="H62" si="27">H51+H61</f>
        <v>13.1</v>
      </c>
      <c r="I62" s="32">
        <f t="shared" ref="I62" si="28">I51+I61</f>
        <v>89.800000000000011</v>
      </c>
      <c r="J62" s="32">
        <f t="shared" ref="J62:L62" si="29">J51+J61</f>
        <v>624.91999999999996</v>
      </c>
      <c r="K62" s="32"/>
      <c r="L62" s="32">
        <f t="shared" si="29"/>
        <v>84.27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240</v>
      </c>
      <c r="G63" s="40">
        <v>17.600000000000001</v>
      </c>
      <c r="H63" s="40">
        <v>11.6</v>
      </c>
      <c r="I63" s="40">
        <v>38.5</v>
      </c>
      <c r="J63" s="40">
        <v>329.2</v>
      </c>
      <c r="K63" s="41" t="s">
        <v>80</v>
      </c>
      <c r="L63" s="40">
        <v>26.03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81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48</v>
      </c>
      <c r="L65" s="43">
        <v>4.28</v>
      </c>
    </row>
    <row r="66" spans="1:12" ht="15" x14ac:dyDescent="0.25">
      <c r="A66" s="23"/>
      <c r="B66" s="15"/>
      <c r="C66" s="11"/>
      <c r="D66" s="7" t="s">
        <v>23</v>
      </c>
      <c r="E66" s="42" t="s">
        <v>77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44" t="s">
        <v>42</v>
      </c>
      <c r="L66" s="43">
        <v>0.75</v>
      </c>
    </row>
    <row r="67" spans="1:12" ht="15" x14ac:dyDescent="0.25">
      <c r="A67" s="23"/>
      <c r="B67" s="15"/>
      <c r="C67" s="11"/>
      <c r="D67" s="7" t="s">
        <v>23</v>
      </c>
      <c r="E67" s="42" t="s">
        <v>65</v>
      </c>
      <c r="F67" s="43">
        <v>15</v>
      </c>
      <c r="G67" s="43">
        <v>1</v>
      </c>
      <c r="H67" s="43">
        <v>0.2</v>
      </c>
      <c r="I67" s="43">
        <v>5</v>
      </c>
      <c r="J67" s="43">
        <v>25.6</v>
      </c>
      <c r="K67" s="44" t="s">
        <v>42</v>
      </c>
      <c r="L67" s="43">
        <v>0.72</v>
      </c>
    </row>
    <row r="68" spans="1:12" ht="15" x14ac:dyDescent="0.25">
      <c r="A68" s="23"/>
      <c r="B68" s="15"/>
      <c r="C68" s="11"/>
      <c r="D68" s="6" t="s">
        <v>71</v>
      </c>
      <c r="E68" s="42" t="s">
        <v>82</v>
      </c>
      <c r="F68" s="43">
        <v>80</v>
      </c>
      <c r="G68" s="43">
        <v>2</v>
      </c>
      <c r="H68" s="43">
        <v>8.1</v>
      </c>
      <c r="I68" s="43">
        <v>8.4</v>
      </c>
      <c r="J68" s="43">
        <v>114.4</v>
      </c>
      <c r="K68" s="44" t="s">
        <v>49</v>
      </c>
      <c r="L68" s="43">
        <v>5.13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22.200000000000003</v>
      </c>
      <c r="H70" s="19">
        <f t="shared" ref="H70" si="31">SUM(H63:H69)</f>
        <v>20</v>
      </c>
      <c r="I70" s="19">
        <f t="shared" ref="I70" si="32">SUM(I63:I69)</f>
        <v>79.100000000000009</v>
      </c>
      <c r="J70" s="19">
        <f t="shared" ref="J70:L70" si="33">SUM(J63:J69)</f>
        <v>585.4</v>
      </c>
      <c r="K70" s="25"/>
      <c r="L70" s="19">
        <f t="shared" si="33"/>
        <v>36.910000000000004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550</v>
      </c>
      <c r="G81" s="32">
        <f t="shared" ref="G81" si="38">G70+G80</f>
        <v>22.200000000000003</v>
      </c>
      <c r="H81" s="32">
        <f t="shared" ref="H81" si="39">H70+H80</f>
        <v>20</v>
      </c>
      <c r="I81" s="32">
        <f t="shared" ref="I81" si="40">I70+I80</f>
        <v>79.100000000000009</v>
      </c>
      <c r="J81" s="32">
        <f t="shared" ref="J81:L81" si="41">J70+J80</f>
        <v>585.4</v>
      </c>
      <c r="K81" s="32"/>
      <c r="L81" s="32">
        <f t="shared" si="41"/>
        <v>36.910000000000004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240</v>
      </c>
      <c r="G82" s="40">
        <v>19.5</v>
      </c>
      <c r="H82" s="40">
        <v>20.9</v>
      </c>
      <c r="I82" s="40">
        <v>34.6</v>
      </c>
      <c r="J82" s="40">
        <v>406.9</v>
      </c>
      <c r="K82" s="41" t="s">
        <v>84</v>
      </c>
      <c r="L82" s="40">
        <v>48.63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41</v>
      </c>
      <c r="L84" s="43">
        <v>0.98</v>
      </c>
    </row>
    <row r="85" spans="1:12" ht="15" x14ac:dyDescent="0.25">
      <c r="A85" s="23"/>
      <c r="B85" s="15"/>
      <c r="C85" s="11"/>
      <c r="D85" s="7" t="s">
        <v>23</v>
      </c>
      <c r="E85" s="42" t="s">
        <v>77</v>
      </c>
      <c r="F85" s="43">
        <v>15</v>
      </c>
      <c r="G85" s="43">
        <v>1.1000000000000001</v>
      </c>
      <c r="H85" s="43">
        <v>0.1</v>
      </c>
      <c r="I85" s="43">
        <v>7.4</v>
      </c>
      <c r="J85" s="43">
        <v>35.200000000000003</v>
      </c>
      <c r="K85" s="44" t="s">
        <v>42</v>
      </c>
      <c r="L85" s="43">
        <v>0.75</v>
      </c>
    </row>
    <row r="86" spans="1:12" ht="15" x14ac:dyDescent="0.25">
      <c r="A86" s="23"/>
      <c r="B86" s="15"/>
      <c r="C86" s="11"/>
      <c r="D86" s="7" t="s">
        <v>24</v>
      </c>
      <c r="E86" s="42" t="s">
        <v>64</v>
      </c>
      <c r="F86" s="43">
        <v>200</v>
      </c>
      <c r="G86" s="43">
        <v>0.8</v>
      </c>
      <c r="H86" s="43">
        <v>0.8</v>
      </c>
      <c r="I86" s="43" t="s">
        <v>56</v>
      </c>
      <c r="J86" s="43">
        <v>90</v>
      </c>
      <c r="K86" s="44" t="s">
        <v>42</v>
      </c>
      <c r="L86" s="43">
        <v>24</v>
      </c>
    </row>
    <row r="87" spans="1:12" ht="15" x14ac:dyDescent="0.25">
      <c r="A87" s="23"/>
      <c r="B87" s="15"/>
      <c r="C87" s="11"/>
      <c r="D87" s="6" t="s">
        <v>23</v>
      </c>
      <c r="E87" s="42" t="s">
        <v>65</v>
      </c>
      <c r="F87" s="43">
        <v>15</v>
      </c>
      <c r="G87" s="43">
        <v>1</v>
      </c>
      <c r="H87" s="43">
        <v>0.2</v>
      </c>
      <c r="I87" s="43">
        <v>5</v>
      </c>
      <c r="J87" s="43">
        <v>25.6</v>
      </c>
      <c r="K87" s="44" t="s">
        <v>42</v>
      </c>
      <c r="L87" s="43">
        <v>0.72</v>
      </c>
    </row>
    <row r="88" spans="1:12" ht="25.5" x14ac:dyDescent="0.25">
      <c r="A88" s="23"/>
      <c r="B88" s="15"/>
      <c r="C88" s="11"/>
      <c r="D88" s="6" t="s">
        <v>71</v>
      </c>
      <c r="E88" s="42" t="s">
        <v>86</v>
      </c>
      <c r="F88" s="43">
        <v>80</v>
      </c>
      <c r="G88" s="43">
        <v>0.7</v>
      </c>
      <c r="H88" s="43">
        <v>8.1</v>
      </c>
      <c r="I88" s="43">
        <v>5.8</v>
      </c>
      <c r="J88" s="43">
        <v>99</v>
      </c>
      <c r="K88" s="44" t="s">
        <v>50</v>
      </c>
      <c r="L88" s="43">
        <v>7.2</v>
      </c>
    </row>
    <row r="89" spans="1:12" ht="15" x14ac:dyDescent="0.25">
      <c r="A89" s="23"/>
      <c r="B89" s="15"/>
      <c r="C89" s="11"/>
      <c r="D89" s="6" t="s">
        <v>70</v>
      </c>
      <c r="E89" s="42" t="s">
        <v>85</v>
      </c>
      <c r="F89" s="43">
        <v>30</v>
      </c>
      <c r="G89" s="43">
        <v>1.1000000000000001</v>
      </c>
      <c r="H89" s="43">
        <v>2.2000000000000002</v>
      </c>
      <c r="I89" s="43">
        <v>2.9</v>
      </c>
      <c r="J89" s="43">
        <v>35.700000000000003</v>
      </c>
      <c r="K89" s="44" t="s">
        <v>55</v>
      </c>
      <c r="L89" s="43">
        <v>3.77</v>
      </c>
    </row>
    <row r="90" spans="1:12" ht="15" x14ac:dyDescent="0.25">
      <c r="A90" s="24"/>
      <c r="B90" s="17"/>
      <c r="C90" s="8"/>
      <c r="D90" s="18" t="s">
        <v>33</v>
      </c>
      <c r="E90" s="9"/>
      <c r="F90" s="19">
        <f>SUM(F82:F89)</f>
        <v>780</v>
      </c>
      <c r="G90" s="19">
        <f>SUM(G82:G89)</f>
        <v>24.400000000000002</v>
      </c>
      <c r="H90" s="19">
        <f>SUM(H82:H89)</f>
        <v>32.300000000000004</v>
      </c>
      <c r="I90" s="19">
        <f>SUM(I82:I89)</f>
        <v>62.099999999999994</v>
      </c>
      <c r="J90" s="19">
        <f>SUM(J82:J89)</f>
        <v>719.2</v>
      </c>
      <c r="K90" s="25"/>
      <c r="L90" s="19">
        <f>SUM(L82:L89)</f>
        <v>86.05</v>
      </c>
    </row>
    <row r="91" spans="1:12" ht="15" x14ac:dyDescent="0.25">
      <c r="A91" s="26">
        <f>A82</f>
        <v>1</v>
      </c>
      <c r="B91" s="13">
        <f>B82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2">SUM(G91:G99)</f>
        <v>0</v>
      </c>
      <c r="H100" s="19">
        <f t="shared" ref="H100" si="43">SUM(H91:H99)</f>
        <v>0</v>
      </c>
      <c r="I100" s="19">
        <f t="shared" ref="I100" si="44">SUM(I91:I99)</f>
        <v>0</v>
      </c>
      <c r="J100" s="19">
        <f t="shared" ref="J100:L100" si="45">SUM(J91:J99)</f>
        <v>0</v>
      </c>
      <c r="K100" s="25"/>
      <c r="L100" s="19">
        <f t="shared" si="45"/>
        <v>0</v>
      </c>
    </row>
    <row r="101" spans="1:12" ht="15.75" customHeight="1" x14ac:dyDescent="0.2">
      <c r="A101" s="29">
        <f>A82</f>
        <v>1</v>
      </c>
      <c r="B101" s="30">
        <f>B82</f>
        <v>5</v>
      </c>
      <c r="C101" s="54" t="s">
        <v>4</v>
      </c>
      <c r="D101" s="55"/>
      <c r="E101" s="31"/>
      <c r="F101" s="32">
        <f>F90+F100</f>
        <v>780</v>
      </c>
      <c r="G101" s="32">
        <f t="shared" ref="G101" si="46">G90+G100</f>
        <v>24.400000000000002</v>
      </c>
      <c r="H101" s="32">
        <f t="shared" ref="H101" si="47">H90+H100</f>
        <v>32.300000000000004</v>
      </c>
      <c r="I101" s="32">
        <f t="shared" ref="I101" si="48">I90+I100</f>
        <v>62.099999999999994</v>
      </c>
      <c r="J101" s="32">
        <f t="shared" ref="J101:L101" si="49">J90+J100</f>
        <v>719.2</v>
      </c>
      <c r="K101" s="32"/>
      <c r="L101" s="32">
        <f t="shared" si="49"/>
        <v>86.05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87</v>
      </c>
      <c r="F102" s="40">
        <v>200</v>
      </c>
      <c r="G102" s="40">
        <v>8.3000000000000007</v>
      </c>
      <c r="H102" s="40">
        <v>10.1</v>
      </c>
      <c r="I102" s="40">
        <v>37.6</v>
      </c>
      <c r="J102" s="40">
        <v>274.89999999999998</v>
      </c>
      <c r="K102" s="41" t="s">
        <v>51</v>
      </c>
      <c r="L102" s="40">
        <v>16.510000000000002</v>
      </c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25.5" x14ac:dyDescent="0.25">
      <c r="A104" s="23"/>
      <c r="B104" s="15"/>
      <c r="C104" s="11"/>
      <c r="D104" s="7" t="s">
        <v>22</v>
      </c>
      <c r="E104" s="42" t="s">
        <v>88</v>
      </c>
      <c r="F104" s="43">
        <v>200</v>
      </c>
      <c r="G104" s="43">
        <v>4.7</v>
      </c>
      <c r="H104" s="43">
        <v>3.5</v>
      </c>
      <c r="I104" s="43">
        <v>12.5</v>
      </c>
      <c r="J104" s="43">
        <v>100.4</v>
      </c>
      <c r="K104" s="44" t="s">
        <v>52</v>
      </c>
      <c r="L104" s="43">
        <v>12.01</v>
      </c>
    </row>
    <row r="105" spans="1:12" ht="15" x14ac:dyDescent="0.25">
      <c r="A105" s="23"/>
      <c r="B105" s="15"/>
      <c r="C105" s="11"/>
      <c r="D105" s="7" t="s">
        <v>23</v>
      </c>
      <c r="E105" s="42" t="s">
        <v>77</v>
      </c>
      <c r="F105" s="43">
        <v>15</v>
      </c>
      <c r="G105" s="43">
        <v>1.1000000000000001</v>
      </c>
      <c r="H105" s="43">
        <v>0.1</v>
      </c>
      <c r="I105" s="43">
        <v>7.4</v>
      </c>
      <c r="J105" s="43">
        <v>35.200000000000003</v>
      </c>
      <c r="K105" s="44" t="s">
        <v>42</v>
      </c>
      <c r="L105" s="43">
        <v>0.75</v>
      </c>
    </row>
    <row r="106" spans="1:12" ht="15" x14ac:dyDescent="0.25">
      <c r="A106" s="23"/>
      <c r="B106" s="15"/>
      <c r="C106" s="11"/>
      <c r="D106" s="7" t="s">
        <v>24</v>
      </c>
      <c r="E106" s="42" t="s">
        <v>89</v>
      </c>
      <c r="F106" s="43">
        <v>200</v>
      </c>
      <c r="G106" s="43">
        <v>3</v>
      </c>
      <c r="H106" s="43">
        <v>0.2</v>
      </c>
      <c r="I106" s="43">
        <v>42</v>
      </c>
      <c r="J106" s="43">
        <v>178</v>
      </c>
      <c r="K106" s="44" t="s">
        <v>42</v>
      </c>
      <c r="L106" s="43">
        <v>20</v>
      </c>
    </row>
    <row r="107" spans="1:12" ht="15" x14ac:dyDescent="0.25">
      <c r="A107" s="23"/>
      <c r="B107" s="15"/>
      <c r="C107" s="11"/>
      <c r="D107" s="6" t="s">
        <v>23</v>
      </c>
      <c r="E107" s="42" t="s">
        <v>65</v>
      </c>
      <c r="F107" s="43">
        <v>15</v>
      </c>
      <c r="G107" s="43">
        <v>1</v>
      </c>
      <c r="H107" s="43">
        <v>0.2</v>
      </c>
      <c r="I107" s="43">
        <v>5</v>
      </c>
      <c r="J107" s="43">
        <v>25.6</v>
      </c>
      <c r="K107" s="44" t="s">
        <v>53</v>
      </c>
      <c r="L107" s="43">
        <v>0.72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630</v>
      </c>
      <c r="G109" s="19">
        <f t="shared" ref="G109:J109" si="50">SUM(G102:G108)</f>
        <v>18.100000000000001</v>
      </c>
      <c r="H109" s="19">
        <f t="shared" si="50"/>
        <v>14.099999999999998</v>
      </c>
      <c r="I109" s="19">
        <f t="shared" si="50"/>
        <v>104.5</v>
      </c>
      <c r="J109" s="19">
        <f t="shared" si="50"/>
        <v>614.1</v>
      </c>
      <c r="K109" s="25"/>
      <c r="L109" s="19">
        <f t="shared" ref="L109" si="51">SUM(L102:L108)</f>
        <v>49.99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2">SUM(G110:G118)</f>
        <v>0</v>
      </c>
      <c r="H119" s="19">
        <f t="shared" si="52"/>
        <v>0</v>
      </c>
      <c r="I119" s="19">
        <f t="shared" si="52"/>
        <v>0</v>
      </c>
      <c r="J119" s="19">
        <f t="shared" si="52"/>
        <v>0</v>
      </c>
      <c r="K119" s="25"/>
      <c r="L119" s="19">
        <f t="shared" ref="L119" si="53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54" t="s">
        <v>4</v>
      </c>
      <c r="D120" s="55"/>
      <c r="E120" s="31"/>
      <c r="F120" s="32">
        <f>F109+F119</f>
        <v>630</v>
      </c>
      <c r="G120" s="32">
        <f t="shared" ref="G120" si="54">G109+G119</f>
        <v>18.100000000000001</v>
      </c>
      <c r="H120" s="32">
        <f t="shared" ref="H120" si="55">H109+H119</f>
        <v>14.099999999999998</v>
      </c>
      <c r="I120" s="32">
        <f t="shared" ref="I120" si="56">I109+I119</f>
        <v>104.5</v>
      </c>
      <c r="J120" s="32">
        <f t="shared" ref="J120:L120" si="57">J109+J119</f>
        <v>614.1</v>
      </c>
      <c r="K120" s="32"/>
      <c r="L120" s="32">
        <f t="shared" si="57"/>
        <v>49.99</v>
      </c>
    </row>
    <row r="121" spans="1:12" ht="38.2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90</v>
      </c>
      <c r="F121" s="40">
        <v>250</v>
      </c>
      <c r="G121" s="40">
        <v>22.4</v>
      </c>
      <c r="H121" s="40">
        <v>12.1</v>
      </c>
      <c r="I121" s="40">
        <v>40.4</v>
      </c>
      <c r="J121" s="40">
        <v>360.1</v>
      </c>
      <c r="K121" s="41" t="s">
        <v>91</v>
      </c>
      <c r="L121" s="40">
        <v>20.2</v>
      </c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25.5" x14ac:dyDescent="0.25">
      <c r="A123" s="14"/>
      <c r="B123" s="15"/>
      <c r="C123" s="11"/>
      <c r="D123" s="7" t="s">
        <v>22</v>
      </c>
      <c r="E123" s="42" t="s">
        <v>93</v>
      </c>
      <c r="F123" s="43">
        <v>200</v>
      </c>
      <c r="G123" s="43">
        <v>0.2</v>
      </c>
      <c r="H123" s="43">
        <v>0.1</v>
      </c>
      <c r="I123" s="43">
        <v>22</v>
      </c>
      <c r="J123" s="43">
        <v>84</v>
      </c>
      <c r="K123" s="44" t="s">
        <v>43</v>
      </c>
      <c r="L123" s="43">
        <v>2.33</v>
      </c>
    </row>
    <row r="124" spans="1:12" ht="15" x14ac:dyDescent="0.25">
      <c r="A124" s="14"/>
      <c r="B124" s="15"/>
      <c r="C124" s="11"/>
      <c r="D124" s="7" t="s">
        <v>23</v>
      </c>
      <c r="E124" s="42" t="s">
        <v>92</v>
      </c>
      <c r="F124" s="43">
        <v>45</v>
      </c>
      <c r="G124" s="43">
        <v>3.4</v>
      </c>
      <c r="H124" s="43">
        <v>0.4</v>
      </c>
      <c r="I124" s="43">
        <v>22.1</v>
      </c>
      <c r="J124" s="43">
        <v>105.5</v>
      </c>
      <c r="K124" s="44" t="s">
        <v>42</v>
      </c>
      <c r="L124" s="43">
        <v>2.25</v>
      </c>
    </row>
    <row r="125" spans="1:12" ht="15" x14ac:dyDescent="0.25">
      <c r="A125" s="14"/>
      <c r="B125" s="15"/>
      <c r="C125" s="11"/>
      <c r="D125" s="7" t="s">
        <v>24</v>
      </c>
      <c r="E125" s="42" t="s">
        <v>64</v>
      </c>
      <c r="F125" s="43">
        <v>200</v>
      </c>
      <c r="G125" s="43">
        <v>0.8</v>
      </c>
      <c r="H125" s="43">
        <v>0.8</v>
      </c>
      <c r="I125" s="43">
        <v>20.8</v>
      </c>
      <c r="J125" s="43">
        <v>90</v>
      </c>
      <c r="K125" s="44" t="s">
        <v>42</v>
      </c>
      <c r="L125" s="43">
        <v>24</v>
      </c>
    </row>
    <row r="126" spans="1:12" ht="15" x14ac:dyDescent="0.25">
      <c r="A126" s="14"/>
      <c r="B126" s="15"/>
      <c r="C126" s="11"/>
      <c r="D126" s="6" t="s">
        <v>23</v>
      </c>
      <c r="E126" s="42" t="s">
        <v>65</v>
      </c>
      <c r="F126" s="43">
        <v>25</v>
      </c>
      <c r="G126" s="43">
        <v>1.7</v>
      </c>
      <c r="H126" s="43">
        <v>0.3</v>
      </c>
      <c r="I126" s="43">
        <v>8.4</v>
      </c>
      <c r="J126" s="43">
        <v>42.7</v>
      </c>
      <c r="K126" s="44" t="s">
        <v>42</v>
      </c>
      <c r="L126" s="43">
        <v>1.2</v>
      </c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720</v>
      </c>
      <c r="G128" s="19">
        <f t="shared" ref="G128:J128" si="58">SUM(G121:G127)</f>
        <v>28.499999999999996</v>
      </c>
      <c r="H128" s="19">
        <f t="shared" si="58"/>
        <v>13.700000000000001</v>
      </c>
      <c r="I128" s="19">
        <f t="shared" si="58"/>
        <v>113.7</v>
      </c>
      <c r="J128" s="19">
        <f t="shared" si="58"/>
        <v>682.30000000000007</v>
      </c>
      <c r="K128" s="25"/>
      <c r="L128" s="19">
        <f t="shared" ref="L128" si="59">SUM(L121:L127)</f>
        <v>49.980000000000004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0">SUM(G129:G137)</f>
        <v>0</v>
      </c>
      <c r="H138" s="19">
        <f t="shared" si="60"/>
        <v>0</v>
      </c>
      <c r="I138" s="19">
        <f t="shared" si="60"/>
        <v>0</v>
      </c>
      <c r="J138" s="19">
        <f t="shared" si="60"/>
        <v>0</v>
      </c>
      <c r="K138" s="25"/>
      <c r="L138" s="19">
        <f t="shared" ref="L138" si="61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54" t="s">
        <v>4</v>
      </c>
      <c r="D139" s="55"/>
      <c r="E139" s="31"/>
      <c r="F139" s="32">
        <f>F128+F138</f>
        <v>720</v>
      </c>
      <c r="G139" s="32">
        <f t="shared" ref="G139" si="62">G128+G138</f>
        <v>28.499999999999996</v>
      </c>
      <c r="H139" s="32">
        <f t="shared" ref="H139" si="63">H128+H138</f>
        <v>13.700000000000001</v>
      </c>
      <c r="I139" s="32">
        <f t="shared" ref="I139" si="64">I128+I138</f>
        <v>113.7</v>
      </c>
      <c r="J139" s="32">
        <f t="shared" ref="J139:L139" si="65">J128+J138</f>
        <v>682.30000000000007</v>
      </c>
      <c r="K139" s="32"/>
      <c r="L139" s="32">
        <f t="shared" si="65"/>
        <v>49.980000000000004</v>
      </c>
    </row>
    <row r="140" spans="1:12" ht="38.2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94</v>
      </c>
      <c r="F140" s="40">
        <v>240</v>
      </c>
      <c r="G140" s="40">
        <v>20.9</v>
      </c>
      <c r="H140" s="40">
        <v>8.6</v>
      </c>
      <c r="I140" s="40">
        <v>48.5</v>
      </c>
      <c r="J140" s="40">
        <v>355.3</v>
      </c>
      <c r="K140" s="41" t="s">
        <v>95</v>
      </c>
      <c r="L140" s="40">
        <v>25.41</v>
      </c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25.5" x14ac:dyDescent="0.25">
      <c r="A142" s="23"/>
      <c r="B142" s="15"/>
      <c r="C142" s="11"/>
      <c r="D142" s="7" t="s">
        <v>22</v>
      </c>
      <c r="E142" s="42" t="s">
        <v>62</v>
      </c>
      <c r="F142" s="43">
        <v>200</v>
      </c>
      <c r="G142" s="43">
        <v>0.2</v>
      </c>
      <c r="H142" s="43">
        <v>0</v>
      </c>
      <c r="I142" s="43">
        <v>6.4</v>
      </c>
      <c r="J142" s="43">
        <v>26.8</v>
      </c>
      <c r="K142" s="44" t="s">
        <v>41</v>
      </c>
      <c r="L142" s="43">
        <v>0.98</v>
      </c>
    </row>
    <row r="143" spans="1:12" ht="15.75" customHeight="1" x14ac:dyDescent="0.25">
      <c r="A143" s="23"/>
      <c r="B143" s="15"/>
      <c r="C143" s="11"/>
      <c r="D143" s="7" t="s">
        <v>23</v>
      </c>
      <c r="E143" s="42" t="s">
        <v>77</v>
      </c>
      <c r="F143" s="43">
        <v>15</v>
      </c>
      <c r="G143" s="43">
        <v>1.1000000000000001</v>
      </c>
      <c r="H143" s="43">
        <v>0.1</v>
      </c>
      <c r="I143" s="43">
        <v>7.4</v>
      </c>
      <c r="J143" s="43">
        <v>35.200000000000003</v>
      </c>
      <c r="K143" s="44" t="s">
        <v>42</v>
      </c>
      <c r="L143" s="43">
        <v>0.75</v>
      </c>
    </row>
    <row r="144" spans="1:12" ht="15" x14ac:dyDescent="0.25">
      <c r="A144" s="23"/>
      <c r="B144" s="15"/>
      <c r="C144" s="11"/>
      <c r="D144" s="7" t="s">
        <v>24</v>
      </c>
      <c r="E144" s="42" t="s">
        <v>96</v>
      </c>
      <c r="F144" s="43">
        <v>200</v>
      </c>
      <c r="G144" s="43">
        <v>0.8</v>
      </c>
      <c r="H144" s="43">
        <v>0.8</v>
      </c>
      <c r="I144" s="43">
        <v>19.600000000000001</v>
      </c>
      <c r="J144" s="43">
        <v>88.8</v>
      </c>
      <c r="K144" s="44" t="s">
        <v>42</v>
      </c>
      <c r="L144" s="43">
        <v>25</v>
      </c>
    </row>
    <row r="145" spans="1:12" ht="15" x14ac:dyDescent="0.25">
      <c r="A145" s="23"/>
      <c r="B145" s="15"/>
      <c r="C145" s="11"/>
      <c r="D145" s="6" t="s">
        <v>23</v>
      </c>
      <c r="E145" s="42" t="s">
        <v>65</v>
      </c>
      <c r="F145" s="43">
        <v>15</v>
      </c>
      <c r="G145" s="43">
        <v>1</v>
      </c>
      <c r="H145" s="43">
        <v>0.2</v>
      </c>
      <c r="I145" s="43">
        <v>5</v>
      </c>
      <c r="J145" s="43">
        <v>25.6</v>
      </c>
      <c r="K145" s="44" t="s">
        <v>42</v>
      </c>
      <c r="L145" s="43">
        <v>0.72</v>
      </c>
    </row>
    <row r="146" spans="1:12" ht="15" x14ac:dyDescent="0.25">
      <c r="A146" s="23"/>
      <c r="B146" s="15"/>
      <c r="C146" s="11"/>
      <c r="D146" s="6" t="s">
        <v>71</v>
      </c>
      <c r="E146" s="42" t="s">
        <v>97</v>
      </c>
      <c r="F146" s="43">
        <v>80</v>
      </c>
      <c r="G146" s="43">
        <v>2</v>
      </c>
      <c r="H146" s="43">
        <v>8.1</v>
      </c>
      <c r="I146" s="43">
        <v>8.4</v>
      </c>
      <c r="J146" s="43">
        <v>114.4</v>
      </c>
      <c r="K146" s="44" t="s">
        <v>49</v>
      </c>
      <c r="L146" s="43">
        <v>3.86</v>
      </c>
    </row>
    <row r="147" spans="1:12" ht="15" x14ac:dyDescent="0.25">
      <c r="A147" s="23"/>
      <c r="B147" s="15"/>
      <c r="C147" s="11"/>
      <c r="D147" s="6" t="s">
        <v>70</v>
      </c>
      <c r="E147" s="42" t="s">
        <v>98</v>
      </c>
      <c r="F147" s="43">
        <v>30</v>
      </c>
      <c r="G147" s="43">
        <v>1.1000000000000001</v>
      </c>
      <c r="H147" s="43">
        <v>2.2000000000000002</v>
      </c>
      <c r="I147" s="43">
        <v>2.9</v>
      </c>
      <c r="J147" s="43">
        <v>35.700000000000003</v>
      </c>
      <c r="K147" s="44" t="s">
        <v>55</v>
      </c>
      <c r="L147" s="43">
        <v>3.77</v>
      </c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SUM(F140:F147)</f>
        <v>780</v>
      </c>
      <c r="G148" s="19">
        <f>SUM(G140:G147)</f>
        <v>27.1</v>
      </c>
      <c r="H148" s="19">
        <f>SUM(H140:H147)</f>
        <v>19.999999999999996</v>
      </c>
      <c r="I148" s="19">
        <f>SUM(I140:I147)</f>
        <v>98.200000000000017</v>
      </c>
      <c r="J148" s="19">
        <f>SUM(J140:J147)</f>
        <v>681.80000000000007</v>
      </c>
      <c r="K148" s="25"/>
      <c r="L148" s="19">
        <f>SUM(L140:L147)</f>
        <v>60.49</v>
      </c>
    </row>
    <row r="149" spans="1:12" ht="15" x14ac:dyDescent="0.25">
      <c r="A149" s="26">
        <f>A140</f>
        <v>2</v>
      </c>
      <c r="B149" s="13">
        <f>B140</f>
        <v>3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66">SUM(G149:G157)</f>
        <v>0</v>
      </c>
      <c r="H158" s="19">
        <f t="shared" si="66"/>
        <v>0</v>
      </c>
      <c r="I158" s="19">
        <f t="shared" si="66"/>
        <v>0</v>
      </c>
      <c r="J158" s="19">
        <f t="shared" si="66"/>
        <v>0</v>
      </c>
      <c r="K158" s="25"/>
      <c r="L158" s="19">
        <f t="shared" ref="L158" si="67">SUM(L149:L157)</f>
        <v>0</v>
      </c>
    </row>
    <row r="159" spans="1:12" ht="15" x14ac:dyDescent="0.2">
      <c r="A159" s="29">
        <f>A140</f>
        <v>2</v>
      </c>
      <c r="B159" s="30">
        <f>B140</f>
        <v>3</v>
      </c>
      <c r="C159" s="54" t="s">
        <v>4</v>
      </c>
      <c r="D159" s="55"/>
      <c r="E159" s="31"/>
      <c r="F159" s="32">
        <f>F148+F158</f>
        <v>780</v>
      </c>
      <c r="G159" s="32">
        <f t="shared" ref="G159" si="68">G148+G158</f>
        <v>27.1</v>
      </c>
      <c r="H159" s="32">
        <f t="shared" ref="H159" si="69">H148+H158</f>
        <v>19.999999999999996</v>
      </c>
      <c r="I159" s="32">
        <f t="shared" ref="I159" si="70">I148+I158</f>
        <v>98.200000000000017</v>
      </c>
      <c r="J159" s="32">
        <f t="shared" ref="J159:L159" si="71">J148+J158</f>
        <v>681.80000000000007</v>
      </c>
      <c r="K159" s="32"/>
      <c r="L159" s="32">
        <f t="shared" si="71"/>
        <v>60.49</v>
      </c>
    </row>
    <row r="160" spans="1:12" ht="38.25" x14ac:dyDescent="0.25">
      <c r="A160" s="20">
        <v>2</v>
      </c>
      <c r="B160" s="21">
        <v>4</v>
      </c>
      <c r="C160" s="22" t="s">
        <v>20</v>
      </c>
      <c r="D160" s="5" t="s">
        <v>21</v>
      </c>
      <c r="E160" s="39" t="s">
        <v>99</v>
      </c>
      <c r="F160" s="40">
        <v>250</v>
      </c>
      <c r="G160" s="40">
        <v>17.3</v>
      </c>
      <c r="H160" s="40">
        <v>9.6</v>
      </c>
      <c r="I160" s="40">
        <v>32.6</v>
      </c>
      <c r="J160" s="40">
        <v>286</v>
      </c>
      <c r="K160" s="41" t="s">
        <v>100</v>
      </c>
      <c r="L160" s="40">
        <v>28.73</v>
      </c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25.5" x14ac:dyDescent="0.25">
      <c r="A162" s="23"/>
      <c r="B162" s="15"/>
      <c r="C162" s="11"/>
      <c r="D162" s="7" t="s">
        <v>22</v>
      </c>
      <c r="E162" s="42" t="s">
        <v>101</v>
      </c>
      <c r="F162" s="43">
        <v>200</v>
      </c>
      <c r="G162" s="43">
        <v>3.9</v>
      </c>
      <c r="H162" s="43">
        <v>2.9</v>
      </c>
      <c r="I162" s="43">
        <v>11.2</v>
      </c>
      <c r="J162" s="43">
        <v>86</v>
      </c>
      <c r="K162" s="44" t="s">
        <v>54</v>
      </c>
      <c r="L162" s="43">
        <v>9.8800000000000008</v>
      </c>
    </row>
    <row r="163" spans="1:12" ht="15" x14ac:dyDescent="0.25">
      <c r="A163" s="23"/>
      <c r="B163" s="15"/>
      <c r="C163" s="11"/>
      <c r="D163" s="7" t="s">
        <v>23</v>
      </c>
      <c r="E163" s="42" t="s">
        <v>77</v>
      </c>
      <c r="F163" s="43">
        <v>45</v>
      </c>
      <c r="G163" s="43">
        <v>3.4</v>
      </c>
      <c r="H163" s="43">
        <v>0.4</v>
      </c>
      <c r="I163" s="43">
        <v>22.1</v>
      </c>
      <c r="J163" s="43">
        <v>105.5</v>
      </c>
      <c r="K163" s="44" t="s">
        <v>42</v>
      </c>
      <c r="L163" s="43">
        <v>2.25</v>
      </c>
    </row>
    <row r="164" spans="1:12" ht="15" x14ac:dyDescent="0.25">
      <c r="A164" s="23"/>
      <c r="B164" s="15"/>
      <c r="C164" s="11"/>
      <c r="D164" s="7" t="s">
        <v>24</v>
      </c>
      <c r="E164" s="42" t="s">
        <v>64</v>
      </c>
      <c r="F164" s="43">
        <v>180</v>
      </c>
      <c r="G164" s="43">
        <v>0.72</v>
      </c>
      <c r="H164" s="43">
        <v>0.72</v>
      </c>
      <c r="I164" s="43">
        <v>18.72</v>
      </c>
      <c r="J164" s="43">
        <v>81</v>
      </c>
      <c r="K164" s="44" t="s">
        <v>42</v>
      </c>
      <c r="L164" s="43">
        <v>21.6</v>
      </c>
    </row>
    <row r="165" spans="1:12" ht="15" x14ac:dyDescent="0.25">
      <c r="A165" s="23"/>
      <c r="B165" s="15"/>
      <c r="C165" s="11"/>
      <c r="D165" s="6" t="s">
        <v>23</v>
      </c>
      <c r="E165" s="42" t="s">
        <v>65</v>
      </c>
      <c r="F165" s="43">
        <v>25</v>
      </c>
      <c r="G165" s="43">
        <v>1.7</v>
      </c>
      <c r="H165" s="43">
        <v>0.3</v>
      </c>
      <c r="I165" s="43">
        <v>8.4</v>
      </c>
      <c r="J165" s="43">
        <v>42.7</v>
      </c>
      <c r="K165" s="44" t="s">
        <v>42</v>
      </c>
      <c r="L165" s="43">
        <v>1.2</v>
      </c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700</v>
      </c>
      <c r="G167" s="19">
        <f t="shared" ref="G167:J167" si="72">SUM(G160:G166)</f>
        <v>27.019999999999996</v>
      </c>
      <c r="H167" s="19">
        <f t="shared" si="72"/>
        <v>13.920000000000002</v>
      </c>
      <c r="I167" s="19">
        <f t="shared" si="72"/>
        <v>93.02000000000001</v>
      </c>
      <c r="J167" s="19">
        <f t="shared" si="72"/>
        <v>601.20000000000005</v>
      </c>
      <c r="K167" s="25"/>
      <c r="L167" s="19">
        <f t="shared" ref="L167" si="73">SUM(L160:L166)</f>
        <v>63.660000000000004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74">SUM(G168:G176)</f>
        <v>0</v>
      </c>
      <c r="H177" s="19">
        <f t="shared" si="74"/>
        <v>0</v>
      </c>
      <c r="I177" s="19">
        <f t="shared" si="74"/>
        <v>0</v>
      </c>
      <c r="J177" s="19">
        <f t="shared" si="74"/>
        <v>0</v>
      </c>
      <c r="K177" s="25"/>
      <c r="L177" s="19">
        <f t="shared" ref="L177" si="75">SUM(L168:L176)</f>
        <v>0</v>
      </c>
    </row>
    <row r="178" spans="1:12" ht="15" x14ac:dyDescent="0.2">
      <c r="A178" s="29">
        <f>A160</f>
        <v>2</v>
      </c>
      <c r="B178" s="30">
        <f>B160</f>
        <v>4</v>
      </c>
      <c r="C178" s="54" t="s">
        <v>4</v>
      </c>
      <c r="D178" s="55"/>
      <c r="E178" s="31"/>
      <c r="F178" s="32">
        <f>F167+F177</f>
        <v>700</v>
      </c>
      <c r="G178" s="32">
        <f t="shared" ref="G178" si="76">G167+G177</f>
        <v>27.019999999999996</v>
      </c>
      <c r="H178" s="32">
        <f t="shared" ref="H178" si="77">H167+H177</f>
        <v>13.920000000000002</v>
      </c>
      <c r="I178" s="32">
        <f t="shared" ref="I178" si="78">I167+I177</f>
        <v>93.02000000000001</v>
      </c>
      <c r="J178" s="32">
        <f t="shared" ref="J178:L178" si="79">J167+J177</f>
        <v>601.20000000000005</v>
      </c>
      <c r="K178" s="32"/>
      <c r="L178" s="32">
        <f t="shared" si="79"/>
        <v>63.660000000000004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 t="s">
        <v>74</v>
      </c>
      <c r="F179" s="40">
        <v>150</v>
      </c>
      <c r="G179" s="40">
        <v>29.7</v>
      </c>
      <c r="H179" s="40">
        <v>10.7</v>
      </c>
      <c r="I179" s="40">
        <v>21.6</v>
      </c>
      <c r="J179" s="40">
        <v>301.3</v>
      </c>
      <c r="K179" s="41" t="s">
        <v>46</v>
      </c>
      <c r="L179" s="40">
        <v>55.29</v>
      </c>
    </row>
    <row r="180" spans="1:12" ht="15" x14ac:dyDescent="0.25">
      <c r="A180" s="23"/>
      <c r="B180" s="15"/>
      <c r="C180" s="11"/>
      <c r="D180" s="6" t="s">
        <v>78</v>
      </c>
      <c r="E180" s="42" t="s">
        <v>102</v>
      </c>
      <c r="F180" s="43">
        <v>20</v>
      </c>
      <c r="G180" s="43">
        <v>0.1</v>
      </c>
      <c r="H180" s="43">
        <v>0</v>
      </c>
      <c r="I180" s="43">
        <v>14</v>
      </c>
      <c r="J180" s="43">
        <v>58</v>
      </c>
      <c r="K180" s="44" t="s">
        <v>42</v>
      </c>
      <c r="L180" s="43">
        <v>3</v>
      </c>
    </row>
    <row r="181" spans="1:12" ht="25.5" x14ac:dyDescent="0.25">
      <c r="A181" s="23"/>
      <c r="B181" s="15"/>
      <c r="C181" s="11"/>
      <c r="D181" s="7" t="s">
        <v>22</v>
      </c>
      <c r="E181" s="42" t="s">
        <v>76</v>
      </c>
      <c r="F181" s="43">
        <v>200</v>
      </c>
      <c r="G181" s="43">
        <v>1.6</v>
      </c>
      <c r="H181" s="43">
        <v>1.1000000000000001</v>
      </c>
      <c r="I181" s="43">
        <v>8.6</v>
      </c>
      <c r="J181" s="43">
        <v>50.9</v>
      </c>
      <c r="K181" s="44" t="s">
        <v>47</v>
      </c>
      <c r="L181" s="43">
        <v>4.53</v>
      </c>
    </row>
    <row r="182" spans="1:12" ht="15" x14ac:dyDescent="0.25">
      <c r="A182" s="23"/>
      <c r="B182" s="15"/>
      <c r="C182" s="11"/>
      <c r="D182" s="7" t="s">
        <v>23</v>
      </c>
      <c r="E182" s="42" t="s">
        <v>77</v>
      </c>
      <c r="F182" s="43">
        <v>45</v>
      </c>
      <c r="G182" s="43">
        <v>3.4</v>
      </c>
      <c r="H182" s="43">
        <v>0.4</v>
      </c>
      <c r="I182" s="43">
        <v>22.1</v>
      </c>
      <c r="J182" s="43">
        <v>105.5</v>
      </c>
      <c r="K182" s="44" t="s">
        <v>42</v>
      </c>
      <c r="L182" s="43">
        <v>2.25</v>
      </c>
    </row>
    <row r="183" spans="1:12" ht="15" x14ac:dyDescent="0.25">
      <c r="A183" s="23"/>
      <c r="B183" s="15"/>
      <c r="C183" s="11"/>
      <c r="D183" s="7" t="s">
        <v>24</v>
      </c>
      <c r="E183" s="42" t="s">
        <v>89</v>
      </c>
      <c r="F183" s="43">
        <v>200</v>
      </c>
      <c r="G183" s="43">
        <v>3</v>
      </c>
      <c r="H183" s="43">
        <v>0.2</v>
      </c>
      <c r="I183" s="43">
        <v>42</v>
      </c>
      <c r="J183" s="43">
        <v>178</v>
      </c>
      <c r="K183" s="44" t="s">
        <v>42</v>
      </c>
      <c r="L183" s="43">
        <v>20</v>
      </c>
    </row>
    <row r="184" spans="1:12" ht="15" x14ac:dyDescent="0.25">
      <c r="A184" s="23"/>
      <c r="B184" s="15"/>
      <c r="C184" s="11"/>
      <c r="D184" s="6" t="s">
        <v>23</v>
      </c>
      <c r="E184" s="42" t="s">
        <v>65</v>
      </c>
      <c r="F184" s="43">
        <v>25</v>
      </c>
      <c r="G184" s="43">
        <v>1.7</v>
      </c>
      <c r="H184" s="43">
        <v>0.3</v>
      </c>
      <c r="I184" s="43">
        <v>8.4</v>
      </c>
      <c r="J184" s="43">
        <v>42.7</v>
      </c>
      <c r="K184" s="44" t="s">
        <v>42</v>
      </c>
      <c r="L184" s="43">
        <v>1.2</v>
      </c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640</v>
      </c>
      <c r="G186" s="19">
        <f t="shared" ref="G186:J186" si="80">SUM(G179:G185)</f>
        <v>39.500000000000007</v>
      </c>
      <c r="H186" s="19">
        <f t="shared" si="80"/>
        <v>12.7</v>
      </c>
      <c r="I186" s="19">
        <f t="shared" si="80"/>
        <v>116.70000000000002</v>
      </c>
      <c r="J186" s="19">
        <f t="shared" si="80"/>
        <v>736.40000000000009</v>
      </c>
      <c r="K186" s="25"/>
      <c r="L186" s="19">
        <f t="shared" ref="L186" si="81">SUM(L179:L185)</f>
        <v>86.27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2">SUM(G187:G195)</f>
        <v>0</v>
      </c>
      <c r="H196" s="19">
        <f t="shared" si="82"/>
        <v>0</v>
      </c>
      <c r="I196" s="19">
        <f t="shared" si="82"/>
        <v>0</v>
      </c>
      <c r="J196" s="19">
        <f t="shared" si="82"/>
        <v>0</v>
      </c>
      <c r="K196" s="25"/>
      <c r="L196" s="19">
        <f t="shared" ref="L196" si="83">SUM(L187:L195)</f>
        <v>0</v>
      </c>
    </row>
    <row r="197" spans="1:12" ht="15" x14ac:dyDescent="0.2">
      <c r="A197" s="29">
        <f>A179</f>
        <v>2</v>
      </c>
      <c r="B197" s="30">
        <f>B179</f>
        <v>5</v>
      </c>
      <c r="C197" s="54" t="s">
        <v>4</v>
      </c>
      <c r="D197" s="55"/>
      <c r="E197" s="31"/>
      <c r="F197" s="32">
        <f>F186+F196</f>
        <v>640</v>
      </c>
      <c r="G197" s="32">
        <f t="shared" ref="G197" si="84">G186+G196</f>
        <v>39.500000000000007</v>
      </c>
      <c r="H197" s="32">
        <f t="shared" ref="H197" si="85">H186+H196</f>
        <v>12.7</v>
      </c>
      <c r="I197" s="32">
        <f t="shared" ref="I197" si="86">I186+I196</f>
        <v>116.70000000000002</v>
      </c>
      <c r="J197" s="32">
        <f t="shared" ref="J197:L197" si="87">J186+J196</f>
        <v>736.40000000000009</v>
      </c>
      <c r="K197" s="32"/>
      <c r="L197" s="32">
        <f t="shared" si="87"/>
        <v>86.27</v>
      </c>
    </row>
    <row r="198" spans="1:12" x14ac:dyDescent="0.2">
      <c r="A198" s="27"/>
      <c r="B198" s="28"/>
      <c r="C198" s="56" t="s">
        <v>5</v>
      </c>
      <c r="D198" s="56"/>
      <c r="E198" s="56"/>
      <c r="F198" s="34">
        <f>(F24+F43+F62+F81+F101+F120+F139+F159+F178+F197)/(IF(F24=0,0,1)+IF(F43=0,0,1)+IF(F62=0,0,1)+IF(F81=0,0,1)+IF(F101=0,0,1)+IF(F120=0,0,1)+IF(F139=0,0,1)+IF(F159=0,0,1)+IF(F178=0,0,1)+IF(F197=0,0,1))</f>
        <v>658</v>
      </c>
      <c r="G198" s="34">
        <f>(G24+G43+G62+G81+G101+G120+G139+G159+G178+G197)/(IF(G24=0,0,1)+IF(G43=0,0,1)+IF(G62=0,0,1)+IF(G81=0,0,1)+IF(G101=0,0,1)+IF(G120=0,0,1)+IF(G139=0,0,1)+IF(G159=0,0,1)+IF(G178=0,0,1)+IF(G197=0,0,1))</f>
        <v>26.352000000000004</v>
      </c>
      <c r="H198" s="34">
        <f>(H24+H43+H62+H81+H101+H120+H139+H159+H178+H197)/(IF(H24=0,0,1)+IF(H43=0,0,1)+IF(H62=0,0,1)+IF(H81=0,0,1)+IF(H101=0,0,1)+IF(H120=0,0,1)+IF(H139=0,0,1)+IF(H159=0,0,1)+IF(H178=0,0,1)+IF(H197=0,0,1))</f>
        <v>16.841999999999995</v>
      </c>
      <c r="I198" s="34">
        <f>(I24+I43+I62+I81+I101+I120+I139+I159+I178+I197)/(IF(I24=0,0,1)+IF(I43=0,0,1)+IF(I62=0,0,1)+IF(I81=0,0,1)+IF(I101=0,0,1)+IF(I120=0,0,1)+IF(I139=0,0,1)+IF(I159=0,0,1)+IF(I178=0,0,1)+IF(I197=0,0,1))</f>
        <v>90.202000000000012</v>
      </c>
      <c r="J198" s="34">
        <f>(J24+J43+J62+J81+J101+J120+J139+J159+J178+J197)/(IF(J24=0,0,1)+IF(J43=0,0,1)+IF(J62=0,0,1)+IF(J81=0,0,1)+IF(J101=0,0,1)+IF(J120=0,0,1)+IF(J139=0,0,1)+IF(J159=0,0,1)+IF(J178=0,0,1)+IF(J197=0,0,1))</f>
        <v>624.15200000000004</v>
      </c>
      <c r="K198" s="34"/>
      <c r="L198" s="34">
        <f>(L24+L43+L62+L81+L101+L120+L139+L159+L178+L197)/(IF(L24=0,0,1)+IF(L43=0,0,1)+IF(L62=0,0,1)+IF(L81=0,0,1)+IF(L101=0,0,1)+IF(L120=0,0,1)+IF(L139=0,0,1)+IF(L159=0,0,1)+IF(L178=0,0,1)+IF(L197=0,0,1))</f>
        <v>60.4</v>
      </c>
    </row>
  </sheetData>
  <mergeCells count="14">
    <mergeCell ref="C1:E1"/>
    <mergeCell ref="H1:K1"/>
    <mergeCell ref="H2:K2"/>
    <mergeCell ref="C43:D43"/>
    <mergeCell ref="C62:D62"/>
    <mergeCell ref="C81:D81"/>
    <mergeCell ref="C101:D101"/>
    <mergeCell ref="C24:D24"/>
    <mergeCell ref="C198:E198"/>
    <mergeCell ref="C197:D197"/>
    <mergeCell ref="C120:D120"/>
    <mergeCell ref="C139:D139"/>
    <mergeCell ref="C159:D159"/>
    <mergeCell ref="C178:D17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2023-10-12T13:54:34Z</cp:lastPrinted>
  <dcterms:created xsi:type="dcterms:W3CDTF">2022-05-16T14:23:56Z</dcterms:created>
  <dcterms:modified xsi:type="dcterms:W3CDTF">2023-12-01T07:16:16Z</dcterms:modified>
</cp:coreProperties>
</file>